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00" windowHeight="10305" activeTab="0"/>
  </bookViews>
  <sheets>
    <sheet name="Brigade Ra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<sst xmlns="http://schemas.openxmlformats.org/spreadsheetml/2006/main" count="49" uniqueCount="27">
  <si>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Veteran</t>
  </si>
  <si>
    <t>Elite</t>
  </si>
  <si>
    <t>Guard</t>
  </si>
  <si>
    <t>Trained</t>
  </si>
  <si>
    <t>Conscript</t>
  </si>
  <si>
    <t>Raw</t>
  </si>
  <si>
    <t>Rating</t>
  </si>
  <si>
    <t>Infantry</t>
  </si>
  <si>
    <t>Cavalry</t>
  </si>
  <si>
    <t>Total</t>
  </si>
  <si>
    <t>5.5 - 6</t>
  </si>
  <si>
    <t>4.5 - 5.49</t>
  </si>
  <si>
    <t>3.5 - 4.49</t>
  </si>
  <si>
    <t>2.5 - 3.49</t>
  </si>
  <si>
    <t>1.5 - 2.49</t>
  </si>
  <si>
    <t>0 - 1.49</t>
  </si>
  <si>
    <t>Final # Table</t>
  </si>
  <si>
    <t>Now take the total number of men at this rating to get the brigades strength points.</t>
  </si>
  <si>
    <t>Enter # of Men Below</t>
  </si>
  <si>
    <t>Rate for</t>
  </si>
  <si>
    <t>The purpose is to calculate an average Brigade Rating based on the various numbers &amp; qualities of men.</t>
  </si>
  <si>
    <t>Enter # of Men in each rating below</t>
  </si>
  <si>
    <t>Total men</t>
  </si>
  <si>
    <t>The above number is compared to the (Final # Table) to get the overal Brigade Rating.</t>
  </si>
  <si>
    <t>Average Rating # for above</t>
  </si>
  <si>
    <t>The tables to the right calculate Sp's based on the number of men in a rate.</t>
  </si>
  <si>
    <t>Brigade Sp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</si>
</sst>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 topLeftCell="A4">
      <selection activeCell="E24" sqref="E24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10.7109375" style="0" customWidth="1"/>
    <col min="4" max="4" width="11.28125" style="0" customWidth="1"/>
    <col min="5" max="5" width="34.421875" style="0" customWidth="1"/>
    <col min="6" max="7" width="0" style="0" hidden="1" customWidth="1"/>
    <col min="8" max="8" width="2.28125" style="0" customWidth="1"/>
    <col min="9" max="9" width="11.421875" style="0" customWidth="1"/>
    <col min="10" max="10" width="0" style="0" hidden="1" customWidth="1"/>
    <col min="11" max="11" width="18.421875" style="0" customWidth="1"/>
    <col min="12" max="12" width="16.00390625" style="0" customWidth="1"/>
    <col min="13" max="16384" width="8.8515625" style="0" customWidth="1"/>
  </cols>
  <sheetData>
    <row r="1" ht="13.5" thickBot="1"/>
    <row r="2" spans="2:12" ht="16.5" thickBot="1">
      <c r="B2" s="36" t="s">
        <v>20</v>
      </c>
      <c r="C2" s="37"/>
      <c r="D2" s="4" t="s">
        <v>6</v>
      </c>
      <c r="E2" s="31" t="s">
        <v>21</v>
      </c>
      <c r="F2" s="2"/>
      <c r="G2" s="3"/>
      <c r="H2" s="2"/>
      <c r="I2" s="34" t="s">
        <v>19</v>
      </c>
      <c r="J2" s="7"/>
      <c r="K2" s="48" t="s">
        <v>18</v>
      </c>
      <c r="L2" s="29" t="s">
        <v>9</v>
      </c>
    </row>
    <row r="3" spans="2:12" ht="17.25" thickBot="1" thickTop="1">
      <c r="B3" s="36"/>
      <c r="C3" s="37"/>
      <c r="D3" s="6" t="s">
        <v>2</v>
      </c>
      <c r="E3" s="32">
        <v>0</v>
      </c>
      <c r="F3" s="2">
        <v>6</v>
      </c>
      <c r="G3" s="2">
        <f aca="true" t="shared" si="0" ref="G3:G8">PRODUCT(E3:F3)</f>
        <v>0</v>
      </c>
      <c r="H3" s="2"/>
      <c r="I3" s="35" t="s">
        <v>7</v>
      </c>
      <c r="J3" s="9"/>
      <c r="K3" s="49"/>
      <c r="L3" s="28" t="s">
        <v>26</v>
      </c>
    </row>
    <row r="4" spans="2:12" ht="13.5" thickTop="1">
      <c r="B4" s="36"/>
      <c r="C4" s="37"/>
      <c r="D4" s="6" t="s">
        <v>1</v>
      </c>
      <c r="E4" s="32">
        <v>0</v>
      </c>
      <c r="F4" s="2">
        <v>5</v>
      </c>
      <c r="G4" s="2">
        <f t="shared" si="0"/>
        <v>0</v>
      </c>
      <c r="H4" s="2"/>
      <c r="I4" s="50" t="s">
        <v>2</v>
      </c>
      <c r="J4" s="11">
        <v>200</v>
      </c>
      <c r="K4" s="52">
        <f>IF(E13&gt;5.49,E10,0)</f>
        <v>0</v>
      </c>
      <c r="L4" s="54">
        <f>ROUND(PRODUCT(1/J4,K4),2)</f>
        <v>0</v>
      </c>
    </row>
    <row r="5" spans="2:12" ht="13.5" thickBot="1">
      <c r="B5" s="36"/>
      <c r="C5" s="37"/>
      <c r="D5" s="6" t="s">
        <v>0</v>
      </c>
      <c r="E5" s="32">
        <v>0</v>
      </c>
      <c r="F5" s="2">
        <v>4</v>
      </c>
      <c r="G5" s="2">
        <f t="shared" si="0"/>
        <v>0</v>
      </c>
      <c r="H5" s="2"/>
      <c r="I5" s="51"/>
      <c r="J5" s="14"/>
      <c r="K5" s="53"/>
      <c r="L5" s="55"/>
    </row>
    <row r="6" spans="2:12" ht="13.5" thickTop="1">
      <c r="B6" s="36"/>
      <c r="C6" s="37"/>
      <c r="D6" s="6" t="s">
        <v>3</v>
      </c>
      <c r="E6" s="32">
        <v>529</v>
      </c>
      <c r="F6" s="2">
        <v>3</v>
      </c>
      <c r="G6" s="2">
        <f t="shared" si="0"/>
        <v>1587</v>
      </c>
      <c r="H6" s="2"/>
      <c r="I6" s="56" t="s">
        <v>1</v>
      </c>
      <c r="J6" s="15">
        <v>300</v>
      </c>
      <c r="K6" s="52">
        <f>IF(E13&gt;4.49,IF(E13&lt;5.5,E10,0),0)</f>
        <v>0</v>
      </c>
      <c r="L6" s="54">
        <f>ROUND(PRODUCT(1/J6,K6),2)</f>
        <v>0</v>
      </c>
    </row>
    <row r="7" spans="2:12" ht="13.5" thickBot="1">
      <c r="B7" s="36"/>
      <c r="C7" s="37"/>
      <c r="D7" s="6" t="s">
        <v>4</v>
      </c>
      <c r="E7" s="32">
        <v>0</v>
      </c>
      <c r="F7" s="2">
        <v>2</v>
      </c>
      <c r="G7" s="2">
        <f t="shared" si="0"/>
        <v>0</v>
      </c>
      <c r="H7" s="2"/>
      <c r="I7" s="51"/>
      <c r="J7" s="14"/>
      <c r="K7" s="53"/>
      <c r="L7" s="55"/>
    </row>
    <row r="8" spans="2:12" ht="14.25" thickBot="1" thickTop="1">
      <c r="B8" s="36"/>
      <c r="C8" s="37"/>
      <c r="D8" s="5" t="s">
        <v>5</v>
      </c>
      <c r="E8" s="33">
        <v>0</v>
      </c>
      <c r="F8" s="2">
        <v>1</v>
      </c>
      <c r="G8" s="2">
        <f t="shared" si="0"/>
        <v>0</v>
      </c>
      <c r="H8" s="2"/>
      <c r="I8" s="56" t="s">
        <v>0</v>
      </c>
      <c r="J8" s="15">
        <v>400</v>
      </c>
      <c r="K8" s="52">
        <f>IF(E13&gt;3.49,IF(E13&lt;4.5,E10,0),0)</f>
        <v>0</v>
      </c>
      <c r="L8" s="54">
        <f>ROUND(PRODUCT(1/J8,K8),2)</f>
        <v>0</v>
      </c>
    </row>
    <row r="9" spans="3:12" ht="13.5" customHeight="1" hidden="1" thickBot="1">
      <c r="C9" s="2"/>
      <c r="D9" s="2"/>
      <c r="E9" s="17">
        <f>SUM(E3:E8)</f>
        <v>529</v>
      </c>
      <c r="F9" s="2"/>
      <c r="G9" s="1">
        <f>SUM(G3:G8)</f>
        <v>1587</v>
      </c>
      <c r="H9" s="2"/>
      <c r="I9" s="51"/>
      <c r="J9" s="14"/>
      <c r="K9" s="53"/>
      <c r="L9" s="55"/>
    </row>
    <row r="10" spans="3:12" ht="14.25" thickBot="1" thickTop="1">
      <c r="C10" s="2"/>
      <c r="D10" s="26" t="s">
        <v>22</v>
      </c>
      <c r="E10" s="26">
        <f>SUM(E9)</f>
        <v>529</v>
      </c>
      <c r="F10" s="2"/>
      <c r="G10" s="1"/>
      <c r="H10" s="2"/>
      <c r="I10" s="56" t="s">
        <v>3</v>
      </c>
      <c r="J10" s="15">
        <v>500</v>
      </c>
      <c r="K10" s="52">
        <f>IF(E13&gt;2.49,IF(E13&lt;3.5,E10,0),0)</f>
        <v>529</v>
      </c>
      <c r="L10" s="54">
        <f>ROUND(PRODUCT(1/J10,K10),2)</f>
        <v>1.06</v>
      </c>
    </row>
    <row r="11" spans="3:12" ht="13.5" thickBot="1">
      <c r="C11" s="2"/>
      <c r="D11" s="2"/>
      <c r="E11" s="2"/>
      <c r="F11" s="2"/>
      <c r="G11" s="1"/>
      <c r="H11" s="2"/>
      <c r="I11" s="51"/>
      <c r="J11" s="14"/>
      <c r="K11" s="53"/>
      <c r="L11" s="55"/>
    </row>
    <row r="12" spans="2:12" ht="14.25" thickBot="1" thickTop="1">
      <c r="B12" s="41" t="s">
        <v>16</v>
      </c>
      <c r="C12" s="42"/>
      <c r="E12" s="22" t="s">
        <v>24</v>
      </c>
      <c r="F12" s="2"/>
      <c r="G12" s="2"/>
      <c r="H12" s="2"/>
      <c r="I12" s="56" t="s">
        <v>4</v>
      </c>
      <c r="J12" s="15">
        <v>600</v>
      </c>
      <c r="K12" s="52">
        <f>IF(E13&gt;1.49,IF(E13&lt;2.5,E10,0),0)</f>
        <v>0</v>
      </c>
      <c r="L12" s="54">
        <f>ROUND(PRODUCT(1/J12,K12),2)</f>
        <v>0</v>
      </c>
    </row>
    <row r="13" spans="2:12" ht="14.25" thickBot="1" thickTop="1">
      <c r="B13" s="23" t="s">
        <v>2</v>
      </c>
      <c r="C13" s="24" t="s">
        <v>10</v>
      </c>
      <c r="E13" s="27">
        <f>IF(E10&gt;0,ROUND(PRODUCT(1/E9,G9),2),0)</f>
        <v>3</v>
      </c>
      <c r="F13" s="2"/>
      <c r="G13" s="2"/>
      <c r="H13" s="2"/>
      <c r="I13" s="51"/>
      <c r="J13" s="14"/>
      <c r="K13" s="53"/>
      <c r="L13" s="55"/>
    </row>
    <row r="14" spans="2:12" ht="13.5" thickTop="1">
      <c r="B14" s="18" t="s">
        <v>1</v>
      </c>
      <c r="C14" s="19" t="s">
        <v>11</v>
      </c>
      <c r="E14" s="38" t="s">
        <v>23</v>
      </c>
      <c r="F14" s="2"/>
      <c r="G14" s="2"/>
      <c r="H14" s="2"/>
      <c r="I14" s="56" t="s">
        <v>5</v>
      </c>
      <c r="J14" s="15">
        <v>700</v>
      </c>
      <c r="K14" s="52">
        <f>IF(E13&lt;1.5,E10,0)</f>
        <v>0</v>
      </c>
      <c r="L14" s="54">
        <f>ROUND(PRODUCT(1/J14,K14),2)</f>
        <v>0</v>
      </c>
    </row>
    <row r="15" spans="2:12" ht="13.5" thickBot="1">
      <c r="B15" s="25" t="s">
        <v>0</v>
      </c>
      <c r="C15" s="24" t="s">
        <v>12</v>
      </c>
      <c r="E15" s="39"/>
      <c r="F15" s="2"/>
      <c r="G15" s="2"/>
      <c r="H15" s="2"/>
      <c r="I15" s="51"/>
      <c r="J15" s="14"/>
      <c r="K15" s="53"/>
      <c r="L15" s="55"/>
    </row>
    <row r="16" spans="2:9" ht="14.25" thickBot="1" thickTop="1">
      <c r="B16" s="18" t="s">
        <v>3</v>
      </c>
      <c r="C16" s="19" t="s">
        <v>13</v>
      </c>
      <c r="E16" s="39"/>
      <c r="F16" s="2"/>
      <c r="G16" s="2"/>
      <c r="H16" s="2"/>
      <c r="I16" s="2"/>
    </row>
    <row r="17" spans="2:12" ht="15.75">
      <c r="B17" s="25" t="s">
        <v>4</v>
      </c>
      <c r="C17" s="24" t="s">
        <v>14</v>
      </c>
      <c r="E17" s="39"/>
      <c r="F17" s="2"/>
      <c r="G17" s="2"/>
      <c r="H17" s="2"/>
      <c r="I17" s="30" t="s">
        <v>19</v>
      </c>
      <c r="J17" s="8"/>
      <c r="K17" s="48" t="s">
        <v>18</v>
      </c>
      <c r="L17" s="29" t="s">
        <v>9</v>
      </c>
    </row>
    <row r="18" spans="2:12" ht="16.5" thickBot="1">
      <c r="B18" s="20" t="s">
        <v>5</v>
      </c>
      <c r="C18" s="21" t="s">
        <v>15</v>
      </c>
      <c r="E18" s="40"/>
      <c r="F18" s="2"/>
      <c r="G18" s="2"/>
      <c r="H18" s="2"/>
      <c r="I18" s="16" t="s">
        <v>8</v>
      </c>
      <c r="J18" s="10"/>
      <c r="K18" s="49"/>
      <c r="L18" s="28" t="s">
        <v>26</v>
      </c>
    </row>
    <row r="19" spans="2:12" ht="12.75" customHeight="1" thickTop="1">
      <c r="B19" s="43" t="s">
        <v>17</v>
      </c>
      <c r="C19" s="44"/>
      <c r="D19" s="2"/>
      <c r="E19" s="2"/>
      <c r="F19" s="2"/>
      <c r="G19" s="2"/>
      <c r="H19" s="2"/>
      <c r="I19" s="57" t="s">
        <v>2</v>
      </c>
      <c r="J19" s="11">
        <v>150</v>
      </c>
      <c r="K19" s="52">
        <f>IF(E13&gt;5.49,E10,0)</f>
        <v>0</v>
      </c>
      <c r="L19" s="54">
        <f>ROUND(PRODUCT(1/J19,K19),2)</f>
        <v>0</v>
      </c>
    </row>
    <row r="20" spans="2:12" ht="12.75" customHeight="1" thickBot="1">
      <c r="B20" s="45"/>
      <c r="C20" s="37"/>
      <c r="D20" s="2"/>
      <c r="E20" s="2"/>
      <c r="F20" s="2"/>
      <c r="G20" s="2"/>
      <c r="H20" s="2"/>
      <c r="I20" s="58"/>
      <c r="J20" s="14"/>
      <c r="K20" s="53"/>
      <c r="L20" s="55"/>
    </row>
    <row r="21" spans="2:12" ht="13.5" thickTop="1">
      <c r="B21" s="45"/>
      <c r="C21" s="37"/>
      <c r="I21" s="59" t="s">
        <v>1</v>
      </c>
      <c r="J21" s="15">
        <v>200</v>
      </c>
      <c r="K21" s="52">
        <f>IF(E13&gt;4.49,IF(E13&lt;5.5,E10,0),0)</f>
        <v>0</v>
      </c>
      <c r="L21" s="54">
        <f>ROUND(PRODUCT(1/J21,K21),2)</f>
        <v>0</v>
      </c>
    </row>
    <row r="22" spans="2:12" ht="13.5" thickBot="1">
      <c r="B22" s="45"/>
      <c r="C22" s="37"/>
      <c r="I22" s="58"/>
      <c r="J22" s="14"/>
      <c r="K22" s="53"/>
      <c r="L22" s="55"/>
    </row>
    <row r="23" spans="2:12" ht="14.25" thickBot="1" thickTop="1">
      <c r="B23" s="46"/>
      <c r="C23" s="47"/>
      <c r="I23" s="59" t="s">
        <v>0</v>
      </c>
      <c r="J23" s="15">
        <v>250</v>
      </c>
      <c r="K23" s="52">
        <f>IF(E13&gt;3.49,IF(E13&lt;4.5,E10,0),0)</f>
        <v>0</v>
      </c>
      <c r="L23" s="54">
        <f>ROUND(PRODUCT(1/J23,K23),2)</f>
        <v>0</v>
      </c>
    </row>
    <row r="24" spans="9:12" ht="13.5" thickBot="1">
      <c r="I24" s="58"/>
      <c r="J24" s="14"/>
      <c r="K24" s="53"/>
      <c r="L24" s="55"/>
    </row>
    <row r="25" spans="5:12" ht="13.5" customHeight="1" thickTop="1">
      <c r="E25" s="43" t="s">
        <v>25</v>
      </c>
      <c r="F25" s="44"/>
      <c r="I25" s="59" t="s">
        <v>3</v>
      </c>
      <c r="J25" s="15">
        <v>300</v>
      </c>
      <c r="K25" s="52">
        <f>IF(E13&gt;2.49,IF(E13&lt;3.5,E10,0),0)</f>
        <v>529</v>
      </c>
      <c r="L25" s="54">
        <f>ROUND(PRODUCT(1/J25,K25),2)</f>
        <v>1.76</v>
      </c>
    </row>
    <row r="26" spans="5:12" ht="13.5" thickBot="1">
      <c r="E26" s="45"/>
      <c r="F26" s="37"/>
      <c r="I26" s="58"/>
      <c r="J26" s="14"/>
      <c r="K26" s="53"/>
      <c r="L26" s="55"/>
    </row>
    <row r="27" spans="5:12" ht="13.5" thickTop="1">
      <c r="E27" s="45"/>
      <c r="F27" s="37"/>
      <c r="I27" s="59" t="s">
        <v>4</v>
      </c>
      <c r="J27" s="15">
        <v>350</v>
      </c>
      <c r="K27" s="52">
        <f>IF(E13&gt;1.49,IF(E13&lt;2.5,E10,0),0)</f>
        <v>0</v>
      </c>
      <c r="L27" s="54">
        <f>ROUND(PRODUCT(1/J27,K27),2)</f>
        <v>0</v>
      </c>
    </row>
    <row r="28" spans="5:12" ht="13.5" thickBot="1">
      <c r="E28" s="45"/>
      <c r="F28" s="37"/>
      <c r="I28" s="58"/>
      <c r="J28" s="14"/>
      <c r="K28" s="53"/>
      <c r="L28" s="55"/>
    </row>
    <row r="29" spans="5:12" ht="14.25" thickBot="1" thickTop="1">
      <c r="E29" s="46"/>
      <c r="F29" s="47"/>
      <c r="I29" s="60" t="s">
        <v>5</v>
      </c>
      <c r="J29" s="13">
        <v>400</v>
      </c>
      <c r="K29" s="52">
        <f>IF(E13&lt;1.5,E10,0)</f>
        <v>0</v>
      </c>
      <c r="L29" s="54">
        <f>ROUND(PRODUCT(1/J29,K29),2)</f>
        <v>0</v>
      </c>
    </row>
    <row r="30" spans="9:12" ht="13.5" thickBot="1">
      <c r="I30" s="61"/>
      <c r="J30" s="12"/>
      <c r="K30" s="53"/>
      <c r="L30" s="55"/>
    </row>
  </sheetData>
  <mergeCells count="43">
    <mergeCell ref="E25:F29"/>
    <mergeCell ref="I27:I28"/>
    <mergeCell ref="K27:K28"/>
    <mergeCell ref="L27:L28"/>
    <mergeCell ref="I29:I30"/>
    <mergeCell ref="K29:K30"/>
    <mergeCell ref="L29:L30"/>
    <mergeCell ref="I23:I24"/>
    <mergeCell ref="K23:K24"/>
    <mergeCell ref="L23:L24"/>
    <mergeCell ref="I25:I26"/>
    <mergeCell ref="K25:K26"/>
    <mergeCell ref="L25:L26"/>
    <mergeCell ref="I19:I20"/>
    <mergeCell ref="K19:K20"/>
    <mergeCell ref="L19:L20"/>
    <mergeCell ref="I21:I22"/>
    <mergeCell ref="K21:K22"/>
    <mergeCell ref="L21:L22"/>
    <mergeCell ref="I14:I15"/>
    <mergeCell ref="K14:K15"/>
    <mergeCell ref="L14:L15"/>
    <mergeCell ref="K17:K18"/>
    <mergeCell ref="I10:I11"/>
    <mergeCell ref="K10:K11"/>
    <mergeCell ref="L10:L11"/>
    <mergeCell ref="I12:I13"/>
    <mergeCell ref="K12:K13"/>
    <mergeCell ref="L12:L13"/>
    <mergeCell ref="I6:I7"/>
    <mergeCell ref="K6:K7"/>
    <mergeCell ref="L6:L7"/>
    <mergeCell ref="I8:I9"/>
    <mergeCell ref="K8:K9"/>
    <mergeCell ref="L8:L9"/>
    <mergeCell ref="K2:K3"/>
    <mergeCell ref="I4:I5"/>
    <mergeCell ref="K4:K5"/>
    <mergeCell ref="L4:L5"/>
    <mergeCell ref="B2:C8"/>
    <mergeCell ref="E14:E18"/>
    <mergeCell ref="B12:C12"/>
    <mergeCell ref="B19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F. Hamack</dc:creator>
  <cp:keywords/>
  <dc:description/>
  <cp:lastModifiedBy>Charles F. Hamack</cp:lastModifiedBy>
  <dcterms:created xsi:type="dcterms:W3CDTF">2004-08-03T12:15:59Z</dcterms:created>
  <dcterms:modified xsi:type="dcterms:W3CDTF">2006-02-11T20:27:05Z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-593168317</vt:i4>
  </property>
  <property fmtid="{D5CDD505-2E9C-101B-9397-08002B2CF9AE}" pid="3" name="_EmailSubject">
    <vt:lpwstr>New Chart2.2</vt:lpwstr>
  </property>
  <property fmtid="{D5CDD505-2E9C-101B-9397-08002B2CF9AE}" pid="4" name="_AuthorEmail">
    <vt:lpwstr>hamackcf@bmi.net</vt:lpwstr>
  </property>
  <property fmtid="{D5CDD505-2E9C-101B-9397-08002B2CF9AE}" pid="5" name="_AuthorEmailDisplayName">
    <vt:lpwstr>Chuck Hamack</vt:lpwstr>
  </property>
</Properties>
</file>